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STPSOst\Blod, væv og organer (BVO) områder\02 VÆV CELLE SEKTOR\ÅRSRAPPORTER\"/>
    </mc:Choice>
  </mc:AlternateContent>
  <xr:revisionPtr revIDLastSave="0" documentId="13_ncr:1_{309E9BB4-6E9E-45BC-9B54-4E4C1FB4F3DE}" xr6:coauthVersionLast="47" xr6:coauthVersionMax="47" xr10:uidLastSave="{00000000-0000-0000-0000-000000000000}"/>
  <bookViews>
    <workbookView xWindow="28680" yWindow="-120" windowWidth="29040" windowHeight="15720" tabRatio="500" activeTab="5" xr2:uid="{00000000-000D-0000-FFFF-FFFF00000000}"/>
  </bookViews>
  <sheets>
    <sheet name="Knogle" sheetId="1" r:id="rId1"/>
    <sheet name="Stamceller" sheetId="2" r:id="rId2"/>
    <sheet name="Diverse" sheetId="5" r:id="rId3"/>
    <sheet name="Testning" sheetId="6" r:id="rId4"/>
    <sheet name="SÆD deponenter" sheetId="8" r:id="rId5"/>
    <sheet name="SÆD donorer" sheetId="7" r:id="rId6"/>
  </sheets>
  <definedNames>
    <definedName name="_xlnm._FilterDatabase" localSheetId="2" hidden="1">Diverse!$A$2:$CL$19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4" i="2" l="1"/>
  <c r="AD4" i="1"/>
  <c r="AC4" i="1"/>
  <c r="AD6" i="1"/>
  <c r="AC6" i="1"/>
  <c r="AD8" i="1"/>
  <c r="AC8" i="1"/>
  <c r="AD10" i="1"/>
  <c r="AC10" i="1"/>
  <c r="AD12" i="1"/>
  <c r="AC12" i="1"/>
  <c r="AD14" i="1"/>
  <c r="AC14" i="1"/>
  <c r="AD16" i="1"/>
  <c r="AC16" i="1"/>
  <c r="AE6" i="2"/>
  <c r="AD6" i="2"/>
  <c r="AE8" i="2"/>
  <c r="AD8" i="2"/>
  <c r="AE10" i="2"/>
  <c r="AD10" i="2"/>
  <c r="AE12" i="2"/>
  <c r="AD12" i="2"/>
  <c r="AE14" i="2"/>
  <c r="AD14" i="2"/>
  <c r="AE16" i="2"/>
  <c r="AD16" i="2"/>
  <c r="AE4" i="2"/>
  <c r="AD21" i="5"/>
  <c r="AC21" i="5"/>
  <c r="AD19" i="5"/>
  <c r="AC19" i="5"/>
  <c r="AD17" i="5"/>
  <c r="AC17" i="5"/>
  <c r="AD15" i="5"/>
  <c r="AC15" i="5"/>
  <c r="AD13" i="5"/>
  <c r="AC13" i="5"/>
  <c r="AD11" i="5"/>
  <c r="AC11" i="5"/>
  <c r="AD9" i="5"/>
  <c r="AC9" i="5"/>
  <c r="AD7" i="5"/>
  <c r="AC7" i="5"/>
  <c r="AD5" i="5"/>
  <c r="AC5" i="5"/>
  <c r="AD3" i="5"/>
  <c r="S4" i="8"/>
  <c r="R4" i="8"/>
  <c r="S3" i="8"/>
  <c r="R3" i="8"/>
  <c r="S4" i="7"/>
  <c r="R4" i="7"/>
  <c r="S3" i="7"/>
  <c r="AC3" i="5"/>
  <c r="R3" i="7" l="1"/>
  <c r="AE16" i="1"/>
  <c r="AE14" i="1"/>
  <c r="AE12" i="1"/>
  <c r="AE10" i="1"/>
  <c r="AE8" i="1"/>
  <c r="AE6" i="1"/>
  <c r="AE4" i="1"/>
  <c r="AF16" i="2"/>
  <c r="AF14" i="2"/>
  <c r="AF10" i="2"/>
  <c r="AF4" i="2"/>
  <c r="AE21" i="5"/>
  <c r="AF8" i="2" l="1"/>
  <c r="AF12" i="2"/>
  <c r="AF6" i="2"/>
  <c r="T4" i="8"/>
  <c r="T3" i="8"/>
  <c r="T3" i="7" l="1"/>
  <c r="T4" i="7"/>
  <c r="AE5" i="5" l="1"/>
  <c r="AE13" i="5"/>
  <c r="AE17" i="5"/>
  <c r="AE3" i="5"/>
  <c r="AE7" i="5"/>
  <c r="AE11" i="5"/>
  <c r="AE15" i="5"/>
  <c r="AE19" i="5"/>
  <c r="AE9" i="5"/>
</calcChain>
</file>

<file path=xl/sharedStrings.xml><?xml version="1.0" encoding="utf-8"?>
<sst xmlns="http://schemas.openxmlformats.org/spreadsheetml/2006/main" count="166" uniqueCount="85">
  <si>
    <t>Navn (Vævscenter)</t>
  </si>
  <si>
    <t>Udtaget på vævcentret</t>
  </si>
  <si>
    <t>Modtaget fra andre udtagningssteder</t>
  </si>
  <si>
    <t>Enheder importeret fra 3. land</t>
  </si>
  <si>
    <t>Enheder forarbejdet</t>
  </si>
  <si>
    <t>Enheder konserveret (herunder nedfrysning)</t>
  </si>
  <si>
    <t>Anvendt til behandling på vævscentret</t>
  </si>
  <si>
    <t>Antal recipienter</t>
  </si>
  <si>
    <t>Enheder eksporteret til 3. land</t>
  </si>
  <si>
    <t>Enheder uddateret</t>
  </si>
  <si>
    <t>Enheder kasseret af andre årsager</t>
  </si>
  <si>
    <t>Enheder anvendt til andre formål</t>
  </si>
  <si>
    <t>Knogle</t>
  </si>
  <si>
    <t>Knogle kranieplade</t>
  </si>
  <si>
    <t>Andet</t>
  </si>
  <si>
    <t>Stamceller fra perifært blod</t>
  </si>
  <si>
    <t>Stamceller fra Knoglemarv</t>
  </si>
  <si>
    <t>Stamceller fra navlestrengsblod</t>
  </si>
  <si>
    <t>Andre</t>
  </si>
  <si>
    <t>Øjne, hornhinde</t>
  </si>
  <si>
    <t>Øjne, andet</t>
  </si>
  <si>
    <t>Nervegraft</t>
  </si>
  <si>
    <t>Membran, Amnion</t>
  </si>
  <si>
    <t>Membran, Fascia lata</t>
  </si>
  <si>
    <t>Membran, Pericardium</t>
  </si>
  <si>
    <t>Membran, Andet</t>
  </si>
  <si>
    <t>Reproduktiv, Ovarievæv</t>
  </si>
  <si>
    <t>Reproduktiv, Testikelvæv</t>
  </si>
  <si>
    <t>Antal test i alt</t>
  </si>
  <si>
    <t>Serologi</t>
  </si>
  <si>
    <t>NAT</t>
  </si>
  <si>
    <t xml:space="preserve">Stamceller andet, herunder stamceller fra fedtvæv </t>
  </si>
  <si>
    <t>Humane knoglesubstitutter</t>
  </si>
  <si>
    <t>Donorer udtaget fra</t>
  </si>
  <si>
    <t>Donorlymfocytter/Mature Cells MNC</t>
  </si>
  <si>
    <t>Udtaget på vævcentret-Sædportioner</t>
  </si>
  <si>
    <t>Enheder importeret fra 3. land-Sædstrå</t>
  </si>
  <si>
    <t>Enheder forarbejdet-Sædportioner</t>
  </si>
  <si>
    <t>Enheder konserveret (nedfrysning)-Sædstrå</t>
  </si>
  <si>
    <t>Enheder eksporteret til 3. land-Sædstrå</t>
  </si>
  <si>
    <t>Enheder uddateret-Sædstrå</t>
  </si>
  <si>
    <t>Enheder kasseret af andre årsager-Sædstrå</t>
  </si>
  <si>
    <t>Enheder anvendt til andre formål-Sædstrå</t>
  </si>
  <si>
    <t>Patienter/deponenter udtaget fra</t>
  </si>
  <si>
    <t>ligament, sene</t>
  </si>
  <si>
    <t>Brusk, menisk</t>
  </si>
  <si>
    <t>Celler til ATMP</t>
  </si>
  <si>
    <t>Andet (kvarte caput)</t>
  </si>
  <si>
    <t xml:space="preserve">Navn (Vævscenter) </t>
  </si>
  <si>
    <t>Navn (Vævscenter) test</t>
  </si>
  <si>
    <t>sæd donor</t>
  </si>
  <si>
    <t>sæd deponent</t>
  </si>
  <si>
    <t>antal lager plus modtaget og cryo=X</t>
  </si>
  <si>
    <t>antal distribueret anvendt kasseret=Y</t>
  </si>
  <si>
    <t>X-Y burde være lige med kolonne Lager (N)</t>
  </si>
  <si>
    <t>antal lager plus modtaget=X</t>
  </si>
  <si>
    <t>antal distribueret, anvendt, kasseret=Y</t>
  </si>
  <si>
    <t>X-Y burde være lige med kolonne Lager (S)</t>
  </si>
  <si>
    <t>Distribueret til vævscenter i DK (til videre forarbejdning)</t>
  </si>
  <si>
    <t>Distribueret til vævscenter (til videre forarbejdning)</t>
  </si>
  <si>
    <t>udfyld enten kolonne I eller J+K ikke alle!</t>
  </si>
  <si>
    <t>Distribueret til vævscenter i andet EU EØS land (til videre forarbejdning)</t>
  </si>
  <si>
    <t>Levende donorer udtaget fra</t>
  </si>
  <si>
    <t>Afdøde donorer udtaget fra</t>
  </si>
  <si>
    <t>Autologe donorer udtaget fra</t>
  </si>
  <si>
    <t>udfyld enten kolonne med grøn skrift eller kolonner med rød skrift ikke alle!</t>
  </si>
  <si>
    <t>Modtaget fra vævscenter i andet EU/EØS land</t>
  </si>
  <si>
    <t>Modtaget fra andet vævscenter i DK</t>
  </si>
  <si>
    <t>Modtaget fra andet vævscenter</t>
  </si>
  <si>
    <t>Distribueret til behandlende afdeling udenfor vævscentret</t>
  </si>
  <si>
    <t>Distribueret til behandlende afdeling udenfor vævscentret i DK</t>
  </si>
  <si>
    <t>Distribueret til behandlende afdeling i andet EU/EØS land</t>
  </si>
  <si>
    <t>Distribueret til behandlende afdeling udenfor vævscentret-Sædstrå</t>
  </si>
  <si>
    <t xml:space="preserve">Distribueret til behandlende afdeling udenfor vævscentret i DK </t>
  </si>
  <si>
    <t xml:space="preserve">Distribueret til behandlende afdeling i andet EU EØS land </t>
  </si>
  <si>
    <t>Allogene beslægtede donorer udtaget fra</t>
  </si>
  <si>
    <t>Allogene ubeslægtede donorer udtaget fra</t>
  </si>
  <si>
    <t>Type stamceller</t>
  </si>
  <si>
    <t>Type knogle</t>
  </si>
  <si>
    <t>Type diverse</t>
  </si>
  <si>
    <t>Lager pr. 1. januar 2025</t>
  </si>
  <si>
    <t>Lager pr. 31. december 2025</t>
  </si>
  <si>
    <t>Antal donorer testet i 2025</t>
  </si>
  <si>
    <t>Lager pr. 1. januar 2025-Sædstrå</t>
  </si>
  <si>
    <t>Lager pr. 31. december 2025-Sædstrå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</si>
</sst>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9" fillId="0" borderId="0"/>
  </cellStyleXfs>
  <cellXfs count="74">
    <xf numFmtId="0" fontId="0" fillId="0" borderId="0" xfId="0"/>
    <xf numFmtId="0" fontId="6" fillId="3" borderId="2" xfId="0" applyFont="1" applyFill="1" applyBorder="1"/>
    <xf numFmtId="0" fontId="0" fillId="4" borderId="0" xfId="0" applyFill="1"/>
    <xf numFmtId="0" fontId="0" fillId="0" borderId="0" xfId="0" applyAlignment="1">
      <alignment horizontal="center"/>
    </xf>
    <xf numFmtId="49" fontId="9" fillId="0" borderId="0" xfId="0" applyNumberFormat="1" applyFont="1" applyAlignment="1">
      <alignment horizontal="center" wrapText="1"/>
    </xf>
    <xf numFmtId="49" fontId="0" fillId="0" borderId="0" xfId="0" applyNumberFormat="1" applyAlignment="1">
      <alignment wrapText="1"/>
    </xf>
    <xf numFmtId="49" fontId="9" fillId="3" borderId="2" xfId="0" applyNumberFormat="1" applyFont="1" applyFill="1" applyBorder="1" applyAlignment="1">
      <alignment wrapText="1"/>
    </xf>
    <xf numFmtId="49" fontId="9" fillId="0" borderId="0" xfId="0" applyNumberFormat="1" applyFont="1" applyAlignment="1">
      <alignment wrapText="1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 wrapText="1"/>
    </xf>
    <xf numFmtId="0" fontId="7" fillId="0" borderId="2" xfId="0" applyFont="1" applyFill="1" applyBorder="1"/>
    <xf numFmtId="0" fontId="0" fillId="0" borderId="2" xfId="0" applyBorder="1"/>
    <xf numFmtId="0" fontId="4" fillId="0" borderId="2" xfId="0" applyFont="1" applyBorder="1" applyAlignment="1">
      <alignment horizontal="left"/>
    </xf>
    <xf numFmtId="49" fontId="4" fillId="0" borderId="2" xfId="0" applyNumberFormat="1" applyFont="1" applyBorder="1" applyAlignment="1">
      <alignment horizontal="left" wrapText="1"/>
    </xf>
    <xf numFmtId="0" fontId="4" fillId="0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wrapText="1"/>
    </xf>
    <xf numFmtId="49" fontId="10" fillId="3" borderId="2" xfId="0" applyNumberFormat="1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49" fontId="4" fillId="3" borderId="2" xfId="0" applyNumberFormat="1" applyFont="1" applyFill="1" applyBorder="1" applyAlignment="1">
      <alignment horizontal="left" wrapText="1"/>
    </xf>
    <xf numFmtId="0" fontId="0" fillId="0" borderId="0" xfId="0" applyFill="1" applyBorder="1"/>
    <xf numFmtId="0" fontId="4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49" fontId="3" fillId="0" borderId="0" xfId="0" applyNumberFormat="1" applyFont="1" applyAlignment="1">
      <alignment wrapText="1"/>
    </xf>
    <xf numFmtId="0" fontId="3" fillId="0" borderId="0" xfId="0" applyFont="1"/>
    <xf numFmtId="49" fontId="4" fillId="0" borderId="0" xfId="0" applyNumberFormat="1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0" xfId="0" applyBorder="1"/>
    <xf numFmtId="49" fontId="0" fillId="0" borderId="0" xfId="0" applyNumberFormat="1" applyBorder="1" applyAlignment="1">
      <alignment wrapText="1"/>
    </xf>
    <xf numFmtId="0" fontId="0" fillId="0" borderId="0" xfId="0" applyFill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3" fontId="0" fillId="0" borderId="0" xfId="0" applyNumberForma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4" fillId="0" borderId="2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10" fillId="0" borderId="2" xfId="0" applyFont="1" applyFill="1" applyBorder="1"/>
    <xf numFmtId="0" fontId="4" fillId="5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1" fillId="0" borderId="2" xfId="1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/>
    </xf>
    <xf numFmtId="0" fontId="11" fillId="6" borderId="2" xfId="1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11" fillId="5" borderId="2" xfId="1" applyFont="1" applyFill="1" applyBorder="1" applyAlignment="1">
      <alignment horizontal="left"/>
    </xf>
    <xf numFmtId="0" fontId="4" fillId="7" borderId="2" xfId="0" applyFont="1" applyFill="1" applyBorder="1"/>
    <xf numFmtId="0" fontId="4" fillId="7" borderId="2" xfId="0" applyFont="1" applyFill="1" applyBorder="1" applyAlignment="1">
      <alignment horizontal="center"/>
    </xf>
    <xf numFmtId="0" fontId="10" fillId="7" borderId="2" xfId="0" applyFont="1" applyFill="1" applyBorder="1"/>
    <xf numFmtId="0" fontId="0" fillId="8" borderId="2" xfId="0" applyFill="1" applyBorder="1"/>
    <xf numFmtId="0" fontId="0" fillId="8" borderId="2" xfId="0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 wrapText="1"/>
    </xf>
    <xf numFmtId="0" fontId="4" fillId="9" borderId="2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left" vertical="center"/>
    </xf>
    <xf numFmtId="49" fontId="10" fillId="3" borderId="1" xfId="0" applyNumberFormat="1" applyFont="1" applyFill="1" applyBorder="1" applyAlignment="1">
      <alignment horizontal="left" wrapText="1"/>
    </xf>
    <xf numFmtId="49" fontId="2" fillId="3" borderId="0" xfId="0" applyNumberFormat="1" applyFont="1" applyFill="1" applyAlignment="1">
      <alignment wrapText="1"/>
    </xf>
    <xf numFmtId="49" fontId="10" fillId="3" borderId="1" xfId="0" applyNumberFormat="1" applyFont="1" applyFill="1" applyBorder="1" applyAlignment="1">
      <alignment wrapText="1"/>
    </xf>
    <xf numFmtId="49" fontId="10" fillId="3" borderId="2" xfId="0" applyNumberFormat="1" applyFont="1" applyFill="1" applyBorder="1" applyAlignment="1">
      <alignment horizontal="center" wrapText="1"/>
    </xf>
    <xf numFmtId="49" fontId="0" fillId="3" borderId="2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horizontal="left" wrapText="1"/>
    </xf>
    <xf numFmtId="49" fontId="14" fillId="3" borderId="2" xfId="0" applyNumberFormat="1" applyFont="1" applyFill="1" applyBorder="1" applyAlignment="1">
      <alignment horizontal="left" wrapText="1"/>
    </xf>
    <xf numFmtId="0" fontId="13" fillId="0" borderId="0" xfId="0" applyFont="1" applyAlignment="1">
      <alignment horizontal="left"/>
    </xf>
    <xf numFmtId="49" fontId="12" fillId="3" borderId="2" xfId="0" applyNumberFormat="1" applyFont="1" applyFill="1" applyBorder="1" applyAlignment="1">
      <alignment horizontal="left" wrapText="1"/>
    </xf>
    <xf numFmtId="49" fontId="15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horizontal="left" wrapText="1"/>
    </xf>
  </cellXfs>
  <cellStyles count="3">
    <cellStyle name="Normal" xfId="0" builtinId="0"/>
    <cellStyle name="Normal 4" xfId="2" xr:uid="{00000000-0005-0000-0000-000001000000}"/>
    <cellStyle name="Ugyldig" xfId="1" builtinId="27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2"/>
  <sheetViews>
    <sheetView zoomScale="70" zoomScaleNormal="70" workbookViewId="0">
      <selection activeCell="X20" sqref="X20"/>
    </sheetView>
  </sheetViews>
  <sheetFormatPr defaultColWidth="8.875" defaultRowHeight="15.75" x14ac:dyDescent="0.25"/>
  <cols>
    <col min="1" max="1" width="21" style="8" customWidth="1"/>
    <col min="2" max="2" width="22.375" style="8" customWidth="1"/>
    <col min="3" max="3" width="8.25" style="8" customWidth="1"/>
    <col min="4" max="4" width="9.125" style="8" customWidth="1"/>
    <col min="5" max="7" width="9.875" style="8" customWidth="1"/>
    <col min="8" max="9" width="11.625" style="8" customWidth="1"/>
    <col min="10" max="10" width="10.375" style="8" customWidth="1"/>
    <col min="11" max="11" width="15.25" style="8" customWidth="1"/>
    <col min="12" max="12" width="10.125" style="8" customWidth="1"/>
    <col min="13" max="13" width="10.25" style="8" customWidth="1"/>
    <col min="14" max="14" width="11.625" style="8" customWidth="1"/>
    <col min="15" max="15" width="10.25" style="8" customWidth="1"/>
    <col min="16" max="16" width="15.125" style="8" customWidth="1"/>
    <col min="17" max="18" width="14.875" style="8" customWidth="1"/>
    <col min="19" max="19" width="7.375" style="8" customWidth="1"/>
    <col min="20" max="20" width="15.875" style="8" customWidth="1"/>
    <col min="21" max="21" width="17.375" style="8" customWidth="1"/>
    <col min="22" max="22" width="16.875" style="8" customWidth="1"/>
    <col min="23" max="23" width="10.25" style="8" customWidth="1"/>
    <col min="24" max="24" width="7.125" style="8" customWidth="1"/>
    <col min="25" max="25" width="11" style="8" customWidth="1"/>
    <col min="26" max="26" width="8.625" style="8" customWidth="1"/>
    <col min="27" max="27" width="12.375" style="8" customWidth="1"/>
    <col min="28" max="28" width="8.875" style="8"/>
    <col min="33" max="16384" width="8.875" style="8"/>
  </cols>
  <sheetData>
    <row r="1" spans="1:84" ht="30.95" customHeight="1" x14ac:dyDescent="0.25">
      <c r="F1" s="70" t="s">
        <v>65</v>
      </c>
      <c r="I1" s="70"/>
      <c r="J1" s="70"/>
      <c r="K1" s="70"/>
      <c r="P1" s="70"/>
      <c r="Q1" s="70" t="s">
        <v>65</v>
      </c>
      <c r="T1" s="70"/>
    </row>
    <row r="2" spans="1:84" s="9" customFormat="1" ht="123.95" customHeight="1" x14ac:dyDescent="0.25">
      <c r="A2" s="63" t="s">
        <v>78</v>
      </c>
      <c r="B2" s="16" t="s">
        <v>48</v>
      </c>
      <c r="C2" s="16" t="s">
        <v>80</v>
      </c>
      <c r="D2" s="16" t="s">
        <v>1</v>
      </c>
      <c r="E2" s="69" t="s">
        <v>33</v>
      </c>
      <c r="F2" s="71" t="s">
        <v>62</v>
      </c>
      <c r="G2" s="71" t="s">
        <v>63</v>
      </c>
      <c r="H2" s="16" t="s">
        <v>2</v>
      </c>
      <c r="I2" s="69" t="s">
        <v>68</v>
      </c>
      <c r="J2" s="71" t="s">
        <v>67</v>
      </c>
      <c r="K2" s="71" t="s">
        <v>66</v>
      </c>
      <c r="L2" s="16" t="s">
        <v>3</v>
      </c>
      <c r="M2" s="16" t="s">
        <v>4</v>
      </c>
      <c r="N2" s="16" t="s">
        <v>5</v>
      </c>
      <c r="O2" s="16" t="s">
        <v>6</v>
      </c>
      <c r="P2" s="69" t="s">
        <v>69</v>
      </c>
      <c r="Q2" s="71" t="s">
        <v>70</v>
      </c>
      <c r="R2" s="71" t="s">
        <v>71</v>
      </c>
      <c r="S2" s="16" t="s">
        <v>7</v>
      </c>
      <c r="T2" s="69" t="s">
        <v>59</v>
      </c>
      <c r="U2" s="71" t="s">
        <v>58</v>
      </c>
      <c r="V2" s="71" t="s">
        <v>61</v>
      </c>
      <c r="W2" s="16" t="s">
        <v>8</v>
      </c>
      <c r="X2" s="16" t="s">
        <v>9</v>
      </c>
      <c r="Y2" s="16" t="s">
        <v>10</v>
      </c>
      <c r="Z2" s="16" t="s">
        <v>11</v>
      </c>
      <c r="AA2" s="16" t="s">
        <v>81</v>
      </c>
      <c r="AC2" s="64" t="s">
        <v>55</v>
      </c>
      <c r="AD2" s="64" t="s">
        <v>56</v>
      </c>
      <c r="AE2" s="64" t="s">
        <v>57</v>
      </c>
      <c r="AF2" s="25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</row>
    <row r="3" spans="1:84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C3" s="26"/>
      <c r="AD3" s="26"/>
      <c r="AE3" s="26"/>
      <c r="AF3" s="26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</row>
    <row r="4" spans="1:84" s="18" customFormat="1" x14ac:dyDescent="0.25">
      <c r="A4" s="17" t="s">
        <v>12</v>
      </c>
      <c r="B4" s="17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21"/>
      <c r="AC4" s="26">
        <f>C4+D4+H4+J4+K4+L4+I4</f>
        <v>0</v>
      </c>
      <c r="AD4" s="26">
        <f>O4+P4+U4+V4+W4+X4+Y4+Z4+T4+Q4+R4</f>
        <v>0</v>
      </c>
      <c r="AE4" s="26">
        <f t="shared" ref="AE4:AE16" si="0">AC4-AD4</f>
        <v>0</v>
      </c>
      <c r="AF4" s="26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x14ac:dyDescent="0.25">
      <c r="A5" s="14"/>
      <c r="B5" s="1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21"/>
      <c r="AC5" s="26"/>
      <c r="AD5" s="26"/>
      <c r="AE5" s="26"/>
      <c r="AF5" s="26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x14ac:dyDescent="0.25">
      <c r="A6" s="47" t="s">
        <v>47</v>
      </c>
      <c r="B6" s="17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21"/>
      <c r="AC6" s="26">
        <f>C6+D6+H6+J6+K6+L6+I6</f>
        <v>0</v>
      </c>
      <c r="AD6" s="26">
        <f>O6+P6+U6+V6+W6+X6+Y6+Z6+T6+Q6+R6</f>
        <v>0</v>
      </c>
      <c r="AE6" s="26">
        <f t="shared" si="0"/>
        <v>0</v>
      </c>
      <c r="AF6" s="2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4" x14ac:dyDescent="0.25">
      <c r="A7" s="14"/>
      <c r="B7" s="14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21"/>
      <c r="AC7" s="26"/>
      <c r="AD7" s="26"/>
      <c r="AE7" s="26"/>
      <c r="AF7" s="26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4" s="18" customFormat="1" x14ac:dyDescent="0.25">
      <c r="A8" s="17" t="s">
        <v>13</v>
      </c>
      <c r="B8" s="17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21"/>
      <c r="AC8" s="26">
        <f>C8+D8+H8+J8+K8+L8+I8</f>
        <v>0</v>
      </c>
      <c r="AD8" s="26">
        <f>O8+P8+U8+V8+W8+X8+Y8+Z8+T8+Q8+R8</f>
        <v>0</v>
      </c>
      <c r="AE8" s="26">
        <f t="shared" si="0"/>
        <v>0</v>
      </c>
      <c r="AF8" s="26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4" x14ac:dyDescent="0.25">
      <c r="A9" s="14"/>
      <c r="B9" s="14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21"/>
      <c r="AC9" s="26"/>
      <c r="AD9" s="26"/>
      <c r="AE9" s="26"/>
      <c r="AF9" s="26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4" s="18" customFormat="1" x14ac:dyDescent="0.25">
      <c r="A10" s="17" t="s">
        <v>45</v>
      </c>
      <c r="B10" s="17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17"/>
      <c r="AA10" s="17"/>
      <c r="AB10" s="8"/>
      <c r="AC10" s="26">
        <f>C10+D10+H10+J10+K10+L10+I10</f>
        <v>0</v>
      </c>
      <c r="AD10" s="26">
        <f>O10+P10+U10+V10+W10+X10+Y10+Z10+T10+Q10+R10</f>
        <v>0</v>
      </c>
      <c r="AE10" s="26">
        <f t="shared" si="0"/>
        <v>0</v>
      </c>
      <c r="AF10" s="26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18" customFormat="1" x14ac:dyDescent="0.25">
      <c r="A11" s="14"/>
      <c r="B11" s="14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14"/>
      <c r="AA11" s="14"/>
      <c r="AB11" s="8"/>
      <c r="AC11" s="26"/>
      <c r="AD11" s="26"/>
      <c r="AE11" s="26"/>
      <c r="AF11" s="26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17" customFormat="1" x14ac:dyDescent="0.25">
      <c r="A12" s="17" t="s">
        <v>44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AB12" s="8"/>
      <c r="AC12" s="26">
        <f>C12+D12+H12+J12+K12+L12+I12</f>
        <v>0</v>
      </c>
      <c r="AD12" s="26">
        <f>O12+P12+U12+V12+W12+X12+Y12+Z12+T12+Q12+R12</f>
        <v>0</v>
      </c>
      <c r="AE12" s="26">
        <f t="shared" si="0"/>
        <v>0</v>
      </c>
      <c r="AF12" s="26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C13" s="26"/>
      <c r="AD13" s="26"/>
      <c r="AE13" s="26"/>
      <c r="AF13" s="26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18" customFormat="1" x14ac:dyDescent="0.25">
      <c r="A14" s="17" t="s">
        <v>32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8"/>
      <c r="AC14" s="26">
        <f>C14+D14+H14+J14+K14+L14+I14</f>
        <v>0</v>
      </c>
      <c r="AD14" s="26">
        <f>O14+P14+U14+V14+W14+X14+Y14+Z14+T14+Q14+R14</f>
        <v>0</v>
      </c>
      <c r="AE14" s="26">
        <f t="shared" si="0"/>
        <v>0</v>
      </c>
      <c r="AF14" s="26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</row>
    <row r="15" spans="1:84" s="18" customFormat="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21"/>
      <c r="AC15" s="26"/>
      <c r="AD15" s="26"/>
      <c r="AE15" s="26"/>
      <c r="AF15" s="26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4" s="18" customFormat="1" ht="16.5" customHeight="1" x14ac:dyDescent="0.25">
      <c r="A16" s="17" t="s">
        <v>14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21"/>
      <c r="AC16" s="26">
        <f>C16+D16+H16+J16+K16+L16+I16</f>
        <v>0</v>
      </c>
      <c r="AD16" s="26">
        <f>O16+P16+U16+V16+W16+X16+Y16+Z16+T16+Q16+R16</f>
        <v>0</v>
      </c>
      <c r="AE16" s="26">
        <f t="shared" si="0"/>
        <v>0</v>
      </c>
      <c r="AF16" s="2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29:84" x14ac:dyDescent="0.25">
      <c r="AC17" s="26"/>
      <c r="AD17" s="26"/>
      <c r="AE17" s="26"/>
      <c r="AF17" s="26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29:84" x14ac:dyDescent="0.25"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29:84" x14ac:dyDescent="0.25"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29:84" x14ac:dyDescent="0.25"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29:84" x14ac:dyDescent="0.25"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29:84" x14ac:dyDescent="0.25"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</row>
  </sheetData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21"/>
  <sheetViews>
    <sheetView zoomScale="70" zoomScaleNormal="70" workbookViewId="0">
      <selection activeCell="F28" sqref="F28"/>
    </sheetView>
  </sheetViews>
  <sheetFormatPr defaultColWidth="8.875" defaultRowHeight="15.75" x14ac:dyDescent="0.25"/>
  <cols>
    <col min="1" max="1" width="25.875" customWidth="1"/>
    <col min="2" max="2" width="24.75" customWidth="1"/>
    <col min="3" max="3" width="10.875" customWidth="1"/>
    <col min="4" max="4" width="8.75" customWidth="1"/>
    <col min="5" max="5" width="9.375" customWidth="1"/>
    <col min="6" max="6" width="11.125" customWidth="1"/>
    <col min="7" max="7" width="12.875" customWidth="1"/>
    <col min="8" max="8" width="13.625" customWidth="1"/>
    <col min="9" max="9" width="10.875" customWidth="1"/>
    <col min="10" max="10" width="11.375" customWidth="1"/>
    <col min="11" max="12" width="14" customWidth="1"/>
    <col min="13" max="14" width="10.125" customWidth="1"/>
    <col min="15" max="16" width="11.125" customWidth="1"/>
    <col min="17" max="19" width="13.875" customWidth="1"/>
    <col min="20" max="21" width="8.125" customWidth="1"/>
    <col min="22" max="23" width="13.375" customWidth="1"/>
    <col min="24" max="24" width="13" customWidth="1"/>
    <col min="25" max="25" width="9.75" customWidth="1"/>
    <col min="26" max="26" width="10.75" customWidth="1"/>
    <col min="27" max="27" width="12.25" customWidth="1"/>
    <col min="28" max="28" width="9.75" customWidth="1"/>
    <col min="30" max="30" width="9.875" customWidth="1"/>
    <col min="31" max="31" width="10.125" customWidth="1"/>
    <col min="32" max="32" width="9.875" customWidth="1"/>
  </cols>
  <sheetData>
    <row r="1" spans="1:83" ht="39.6" customHeight="1" x14ac:dyDescent="0.25">
      <c r="F1" s="70" t="s">
        <v>65</v>
      </c>
      <c r="J1" s="70"/>
      <c r="K1" s="70"/>
      <c r="R1" s="70" t="s">
        <v>65</v>
      </c>
      <c r="S1" s="8"/>
      <c r="T1" s="8"/>
      <c r="U1" s="70"/>
    </row>
    <row r="2" spans="1:83" s="5" customFormat="1" ht="104.1" customHeight="1" x14ac:dyDescent="0.25">
      <c r="A2" s="63" t="s">
        <v>77</v>
      </c>
      <c r="B2" s="16" t="s">
        <v>0</v>
      </c>
      <c r="C2" s="16" t="s">
        <v>80</v>
      </c>
      <c r="D2" s="16" t="s">
        <v>1</v>
      </c>
      <c r="E2" s="69" t="s">
        <v>33</v>
      </c>
      <c r="F2" s="71" t="s">
        <v>64</v>
      </c>
      <c r="G2" s="71" t="s">
        <v>75</v>
      </c>
      <c r="H2" s="71" t="s">
        <v>76</v>
      </c>
      <c r="I2" s="16" t="s">
        <v>2</v>
      </c>
      <c r="J2" s="69" t="s">
        <v>68</v>
      </c>
      <c r="K2" s="71" t="s">
        <v>67</v>
      </c>
      <c r="L2" s="71" t="s">
        <v>66</v>
      </c>
      <c r="M2" s="16" t="s">
        <v>3</v>
      </c>
      <c r="N2" s="16" t="s">
        <v>4</v>
      </c>
      <c r="O2" s="16" t="s">
        <v>5</v>
      </c>
      <c r="P2" s="16" t="s">
        <v>6</v>
      </c>
      <c r="Q2" s="69" t="s">
        <v>69</v>
      </c>
      <c r="R2" s="71" t="s">
        <v>70</v>
      </c>
      <c r="S2" s="71" t="s">
        <v>71</v>
      </c>
      <c r="T2" s="16" t="s">
        <v>7</v>
      </c>
      <c r="U2" s="69" t="s">
        <v>59</v>
      </c>
      <c r="V2" s="71" t="s">
        <v>58</v>
      </c>
      <c r="W2" s="71" t="s">
        <v>61</v>
      </c>
      <c r="X2" s="16" t="s">
        <v>8</v>
      </c>
      <c r="Y2" s="16" t="s">
        <v>9</v>
      </c>
      <c r="Z2" s="16" t="s">
        <v>10</v>
      </c>
      <c r="AA2" s="16" t="s">
        <v>11</v>
      </c>
      <c r="AB2" s="16" t="s">
        <v>81</v>
      </c>
      <c r="AD2" s="64" t="s">
        <v>55</v>
      </c>
      <c r="AE2" s="64" t="s">
        <v>56</v>
      </c>
      <c r="AF2" s="64" t="s">
        <v>57</v>
      </c>
    </row>
    <row r="3" spans="1:83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D3" s="26"/>
      <c r="AE3" s="26"/>
      <c r="AF3" s="26"/>
    </row>
    <row r="4" spans="1:83" s="2" customFormat="1" x14ac:dyDescent="0.25">
      <c r="A4" s="43" t="s">
        <v>15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20"/>
      <c r="AD4" s="26">
        <f>C4+D4+I4+K4+L4+M4+J4</f>
        <v>0</v>
      </c>
      <c r="AE4" s="26">
        <f>P4+Q4+V4+W4+X4+Y4+Z4+AA4+U4+R4+S4</f>
        <v>0</v>
      </c>
      <c r="AF4" s="26">
        <f t="shared" ref="AF4:AF16" si="0">AD4-AE4</f>
        <v>0</v>
      </c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</row>
    <row r="5" spans="1:83" x14ac:dyDescent="0.25">
      <c r="A5" s="1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20"/>
      <c r="AD5" s="26"/>
      <c r="AE5" s="26"/>
      <c r="AF5" s="26"/>
    </row>
    <row r="6" spans="1:83" s="2" customFormat="1" x14ac:dyDescent="0.25">
      <c r="A6" s="43" t="s">
        <v>16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20"/>
      <c r="AD6" s="26">
        <f>C6+D6+I6+K6+L6+M6+J6</f>
        <v>0</v>
      </c>
      <c r="AE6" s="26">
        <f>P6+Q6+V6+W6+X6+Y6+Z6+AA6+U6+R6+S6</f>
        <v>0</v>
      </c>
      <c r="AF6" s="26">
        <f t="shared" si="0"/>
        <v>0</v>
      </c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</row>
    <row r="7" spans="1:83" s="2" customFormat="1" x14ac:dyDescent="0.25">
      <c r="A7" s="14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20"/>
      <c r="AD7" s="26"/>
      <c r="AE7" s="26"/>
      <c r="AF7" s="26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2" customFormat="1" x14ac:dyDescent="0.25">
      <c r="A8" s="43" t="s">
        <v>17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20"/>
      <c r="AD8" s="26">
        <f>C8+D8+I8+K8+L8+M8+J8</f>
        <v>0</v>
      </c>
      <c r="AE8" s="26">
        <f>P8+Q8+V8+W8+X8+Y8+Z8+AA8+U8+R8+S8</f>
        <v>0</v>
      </c>
      <c r="AF8" s="26">
        <f t="shared" si="0"/>
        <v>0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83" s="2" customFormat="1" x14ac:dyDescent="0.25">
      <c r="A9" s="1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20"/>
      <c r="AD9" s="26"/>
      <c r="AE9" s="26"/>
      <c r="AF9" s="26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83" s="2" customFormat="1" x14ac:dyDescent="0.25">
      <c r="A10" s="43" t="s">
        <v>31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20"/>
      <c r="AD10" s="26">
        <f>C10+D10+I10+K10+L10+M10+J10</f>
        <v>0</v>
      </c>
      <c r="AE10" s="26">
        <f>P10+Q10+V10+W10+X10+Y10+Z10+AA10+U10+R10+S10</f>
        <v>0</v>
      </c>
      <c r="AF10" s="26">
        <f t="shared" si="0"/>
        <v>0</v>
      </c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</row>
    <row r="11" spans="1:83" s="2" customFormat="1" x14ac:dyDescent="0.25">
      <c r="A11" s="1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20"/>
      <c r="AD11" s="26"/>
      <c r="AE11" s="26"/>
      <c r="AF11" s="26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</row>
    <row r="12" spans="1:83" s="2" customFormat="1" x14ac:dyDescent="0.25">
      <c r="A12" s="43" t="s">
        <v>34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20"/>
      <c r="AD12" s="26">
        <f>C12+D12+I12+K12+L12+M12+J12</f>
        <v>0</v>
      </c>
      <c r="AE12" s="26">
        <f>P12+Q12+V12+W12+X12+Y12+Z12+AA12+U12+R12+S12</f>
        <v>0</v>
      </c>
      <c r="AF12" s="26">
        <f t="shared" si="0"/>
        <v>0</v>
      </c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</row>
    <row r="13" spans="1:83" s="2" customFormat="1" x14ac:dyDescent="0.25">
      <c r="A13" s="14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20"/>
      <c r="AD13" s="26"/>
      <c r="AE13" s="26"/>
      <c r="AF13" s="26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</row>
    <row r="14" spans="1:83" s="2" customFormat="1" x14ac:dyDescent="0.25">
      <c r="A14" s="44" t="s">
        <v>46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20"/>
      <c r="AD14" s="26">
        <f>C14+D14+I14+K14+L14+M14+J14</f>
        <v>0</v>
      </c>
      <c r="AE14" s="26">
        <f>P14+Q14+V14+W14+X14+Y14+Z14+AA14+U14+R14+S14</f>
        <v>0</v>
      </c>
      <c r="AF14" s="26">
        <f t="shared" si="0"/>
        <v>0</v>
      </c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</row>
    <row r="15" spans="1:83" x14ac:dyDescent="0.25">
      <c r="A15" s="14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20"/>
      <c r="AD15" s="26"/>
      <c r="AE15" s="26"/>
      <c r="AF15" s="26"/>
    </row>
    <row r="16" spans="1:83" s="2" customFormat="1" x14ac:dyDescent="0.25">
      <c r="A16" s="53" t="s">
        <v>18</v>
      </c>
      <c r="B16" s="51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20"/>
      <c r="AD16" s="26">
        <f>C16+D16+I16+K16+L16+M16+J16</f>
        <v>0</v>
      </c>
      <c r="AE16" s="26">
        <f>P16+Q16+V16+W16+X16+Y16+Z16+AA16+U16+R16+S16</f>
        <v>0</v>
      </c>
      <c r="AF16" s="26">
        <f t="shared" si="0"/>
        <v>0</v>
      </c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</row>
    <row r="17" spans="30:32" x14ac:dyDescent="0.25">
      <c r="AD17" s="26"/>
      <c r="AE17" s="26"/>
      <c r="AF17" s="26"/>
    </row>
    <row r="18" spans="30:32" x14ac:dyDescent="0.25">
      <c r="AD18" s="26"/>
      <c r="AE18" s="26"/>
      <c r="AF18" s="26"/>
    </row>
    <row r="19" spans="30:32" x14ac:dyDescent="0.25">
      <c r="AD19" s="26"/>
      <c r="AE19" s="26"/>
      <c r="AF19" s="26"/>
    </row>
    <row r="20" spans="30:32" x14ac:dyDescent="0.25">
      <c r="AD20" s="26"/>
      <c r="AE20" s="26"/>
      <c r="AF20" s="26"/>
    </row>
    <row r="21" spans="30:32" x14ac:dyDescent="0.25">
      <c r="AD21" s="26"/>
      <c r="AE21" s="26"/>
      <c r="AF21" s="26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21"/>
  <sheetViews>
    <sheetView zoomScale="70" zoomScaleNormal="70" workbookViewId="0">
      <selection activeCell="M33" sqref="M33"/>
    </sheetView>
  </sheetViews>
  <sheetFormatPr defaultColWidth="8.875" defaultRowHeight="15.75" x14ac:dyDescent="0.25"/>
  <cols>
    <col min="1" max="1" width="21.625" customWidth="1"/>
    <col min="2" max="2" width="22.625" customWidth="1"/>
    <col min="3" max="3" width="7.75" customWidth="1"/>
    <col min="4" max="4" width="7.5" customWidth="1"/>
    <col min="5" max="5" width="7.25" customWidth="1"/>
    <col min="6" max="6" width="10" customWidth="1"/>
    <col min="7" max="7" width="9.75" customWidth="1"/>
    <col min="8" max="8" width="11.375" customWidth="1"/>
    <col min="9" max="9" width="11" customWidth="1"/>
    <col min="10" max="10" width="10.375" customWidth="1"/>
    <col min="11" max="11" width="10.125" customWidth="1"/>
    <col min="12" max="12" width="9.5" customWidth="1"/>
    <col min="13" max="13" width="8.125" customWidth="1"/>
    <col min="14" max="14" width="10.25" customWidth="1"/>
    <col min="15" max="15" width="7.5" customWidth="1"/>
    <col min="16" max="18" width="13" customWidth="1"/>
    <col min="19" max="19" width="8.375" customWidth="1"/>
    <col min="20" max="20" width="11.875" customWidth="1"/>
    <col min="21" max="21" width="13.875" customWidth="1"/>
    <col min="22" max="22" width="15.375" customWidth="1"/>
    <col min="23" max="23" width="10.125" customWidth="1"/>
    <col min="24" max="24" width="9.5" customWidth="1"/>
    <col min="25" max="25" width="11" customWidth="1"/>
    <col min="26" max="26" width="10.875" customWidth="1"/>
    <col min="27" max="27" width="10.125" customWidth="1"/>
    <col min="29" max="29" width="9.875" customWidth="1"/>
    <col min="30" max="30" width="10.125" customWidth="1"/>
    <col min="31" max="31" width="9.875" customWidth="1"/>
  </cols>
  <sheetData>
    <row r="1" spans="1:31" ht="34.5" customHeight="1" x14ac:dyDescent="0.25">
      <c r="E1" s="70" t="s">
        <v>65</v>
      </c>
      <c r="I1" s="70"/>
      <c r="K1" s="70"/>
      <c r="Q1" s="70" t="s">
        <v>65</v>
      </c>
      <c r="R1" s="8"/>
      <c r="S1" s="8"/>
      <c r="T1" s="70"/>
    </row>
    <row r="2" spans="1:31" s="5" customFormat="1" ht="109.5" customHeight="1" x14ac:dyDescent="0.25">
      <c r="A2" s="65" t="s">
        <v>79</v>
      </c>
      <c r="B2" s="15" t="s">
        <v>0</v>
      </c>
      <c r="C2" s="66" t="s">
        <v>80</v>
      </c>
      <c r="D2" s="66" t="s">
        <v>1</v>
      </c>
      <c r="E2" s="69" t="s">
        <v>33</v>
      </c>
      <c r="F2" s="71" t="s">
        <v>62</v>
      </c>
      <c r="G2" s="71" t="s">
        <v>63</v>
      </c>
      <c r="H2" s="66" t="s">
        <v>2</v>
      </c>
      <c r="I2" s="69" t="s">
        <v>68</v>
      </c>
      <c r="J2" s="71" t="s">
        <v>67</v>
      </c>
      <c r="K2" s="71" t="s">
        <v>66</v>
      </c>
      <c r="L2" s="66" t="s">
        <v>3</v>
      </c>
      <c r="M2" s="66" t="s">
        <v>4</v>
      </c>
      <c r="N2" s="66" t="s">
        <v>5</v>
      </c>
      <c r="O2" s="66" t="s">
        <v>6</v>
      </c>
      <c r="P2" s="69" t="s">
        <v>69</v>
      </c>
      <c r="Q2" s="71" t="s">
        <v>70</v>
      </c>
      <c r="R2" s="71" t="s">
        <v>71</v>
      </c>
      <c r="S2" s="66" t="s">
        <v>7</v>
      </c>
      <c r="T2" s="69" t="s">
        <v>59</v>
      </c>
      <c r="U2" s="71" t="s">
        <v>58</v>
      </c>
      <c r="V2" s="71" t="s">
        <v>61</v>
      </c>
      <c r="W2" s="66" t="s">
        <v>8</v>
      </c>
      <c r="X2" s="66" t="s">
        <v>9</v>
      </c>
      <c r="Y2" s="66" t="s">
        <v>10</v>
      </c>
      <c r="Z2" s="66" t="s">
        <v>11</v>
      </c>
      <c r="AA2" s="66" t="s">
        <v>81</v>
      </c>
      <c r="AC2" s="64" t="s">
        <v>55</v>
      </c>
      <c r="AD2" s="64" t="s">
        <v>56</v>
      </c>
      <c r="AE2" s="64" t="s">
        <v>57</v>
      </c>
    </row>
    <row r="3" spans="1:31" s="31" customFormat="1" x14ac:dyDescent="0.25">
      <c r="A3" s="55" t="s">
        <v>19</v>
      </c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C3" s="26">
        <f>C3+D3+H3+J3+K3+L3+I3</f>
        <v>0</v>
      </c>
      <c r="AD3" s="26">
        <f>O3+P3+U3+V3+W3+X3+Y3+Z3+T3+Q3+R3</f>
        <v>0</v>
      </c>
      <c r="AE3" s="26">
        <f t="shared" ref="AE3:AE19" si="0">AC3-AD3</f>
        <v>0</v>
      </c>
    </row>
    <row r="4" spans="1:31" s="31" customFormat="1" x14ac:dyDescent="0.25">
      <c r="A4" s="40"/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C4" s="26"/>
      <c r="AD4" s="26"/>
      <c r="AE4" s="26"/>
    </row>
    <row r="5" spans="1:31" s="31" customFormat="1" x14ac:dyDescent="0.25">
      <c r="A5" s="55" t="s">
        <v>20</v>
      </c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C5" s="26">
        <f>C5+D5+H5+J5+K5+L5+I5</f>
        <v>0</v>
      </c>
      <c r="AD5" s="26">
        <f>O5+P5+U5+V5+W5+X5+Y5+Z5+T5+Q5+R5</f>
        <v>0</v>
      </c>
      <c r="AE5" s="26">
        <f t="shared" si="0"/>
        <v>0</v>
      </c>
    </row>
    <row r="6" spans="1:31" s="31" customFormat="1" x14ac:dyDescent="0.25">
      <c r="A6" s="40"/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C6" s="26"/>
      <c r="AD6" s="26"/>
      <c r="AE6" s="26"/>
    </row>
    <row r="7" spans="1:31" s="31" customFormat="1" x14ac:dyDescent="0.25">
      <c r="A7" s="55" t="s">
        <v>21</v>
      </c>
      <c r="B7" s="55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C7" s="26">
        <f>C7+D7+H7+J7+K7+L7+I7</f>
        <v>0</v>
      </c>
      <c r="AD7" s="26">
        <f>O7+P7+U7+V7+W7+X7+Y7+Z7+T7+Q7+R7</f>
        <v>0</v>
      </c>
      <c r="AE7" s="26">
        <f t="shared" si="0"/>
        <v>0</v>
      </c>
    </row>
    <row r="8" spans="1:31" s="31" customFormat="1" x14ac:dyDescent="0.25">
      <c r="A8" s="40"/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C8" s="26"/>
      <c r="AD8" s="26"/>
      <c r="AE8" s="26"/>
    </row>
    <row r="9" spans="1:31" s="31" customFormat="1" x14ac:dyDescent="0.25">
      <c r="A9" s="55" t="s">
        <v>22</v>
      </c>
      <c r="B9" s="55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C9" s="26">
        <f>C9+D9+H9+J9+K9+L9+I9</f>
        <v>0</v>
      </c>
      <c r="AD9" s="26">
        <f>O9+P9+U9+V9+W9+X9+Y9+Z9+T9+Q9+R9</f>
        <v>0</v>
      </c>
      <c r="AE9" s="26">
        <f t="shared" si="0"/>
        <v>0</v>
      </c>
    </row>
    <row r="10" spans="1:31" s="31" customFormat="1" x14ac:dyDescent="0.25">
      <c r="A10" s="40"/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C10" s="26"/>
      <c r="AD10" s="26"/>
      <c r="AE10" s="26"/>
    </row>
    <row r="11" spans="1:31" s="31" customFormat="1" x14ac:dyDescent="0.25">
      <c r="A11" s="55" t="s">
        <v>23</v>
      </c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C11" s="26">
        <f>C11+D11+H11+J11+K11+L11+I11</f>
        <v>0</v>
      </c>
      <c r="AD11" s="26">
        <f>O11+P11+U11+V11+W11+X11+Y11+Z11+T11+Q11+R11</f>
        <v>0</v>
      </c>
      <c r="AE11" s="26">
        <f t="shared" si="0"/>
        <v>0</v>
      </c>
    </row>
    <row r="12" spans="1:31" s="31" customFormat="1" x14ac:dyDescent="0.25">
      <c r="A12" s="40"/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C12" s="26"/>
      <c r="AD12" s="26"/>
      <c r="AE12" s="26"/>
    </row>
    <row r="13" spans="1:31" s="31" customFormat="1" x14ac:dyDescent="0.25">
      <c r="A13" s="55" t="s">
        <v>24</v>
      </c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C13" s="26">
        <f>C13+D13+H13+J13+K13+L13+I13</f>
        <v>0</v>
      </c>
      <c r="AD13" s="26">
        <f>O13+P13+U13+V13+W13+X13+Y13+Z13+T13+Q13+R13</f>
        <v>0</v>
      </c>
      <c r="AE13" s="26">
        <f t="shared" si="0"/>
        <v>0</v>
      </c>
    </row>
    <row r="14" spans="1:31" s="31" customFormat="1" x14ac:dyDescent="0.25">
      <c r="A14" s="40"/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C14" s="26"/>
      <c r="AD14" s="26"/>
      <c r="AE14" s="26"/>
    </row>
    <row r="15" spans="1:31" s="31" customFormat="1" x14ac:dyDescent="0.25">
      <c r="A15" s="55" t="s">
        <v>25</v>
      </c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C15" s="26">
        <f>C15+D15+H15+J15+K15+L15+I15</f>
        <v>0</v>
      </c>
      <c r="AD15" s="26">
        <f>O15+P15+U15+V15+W15+X15+Y15+Z15+T15+Q15+R15</f>
        <v>0</v>
      </c>
      <c r="AE15" s="26">
        <f t="shared" si="0"/>
        <v>0</v>
      </c>
    </row>
    <row r="16" spans="1:31" s="31" customFormat="1" x14ac:dyDescent="0.25">
      <c r="A16" s="40"/>
      <c r="B16" s="40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C16" s="26"/>
      <c r="AD16" s="26"/>
      <c r="AE16" s="26"/>
    </row>
    <row r="17" spans="1:31" s="31" customFormat="1" x14ac:dyDescent="0.25">
      <c r="A17" s="55" t="s">
        <v>26</v>
      </c>
      <c r="B17" s="57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C17" s="26">
        <f>C17+D17+H17+J17+K17+L17+I17</f>
        <v>0</v>
      </c>
      <c r="AD17" s="26">
        <f>O17+P17+U17+V17+W17+X17+Y17+Z17+T17+Q17+R17</f>
        <v>0</v>
      </c>
      <c r="AE17" s="26">
        <f t="shared" si="0"/>
        <v>0</v>
      </c>
    </row>
    <row r="18" spans="1:31" s="31" customFormat="1" x14ac:dyDescent="0.25">
      <c r="A18" s="40"/>
      <c r="B18" s="42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C18" s="26"/>
      <c r="AD18" s="26"/>
      <c r="AE18" s="26"/>
    </row>
    <row r="19" spans="1:31" s="31" customFormat="1" x14ac:dyDescent="0.25">
      <c r="A19" s="55" t="s">
        <v>27</v>
      </c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C19" s="26">
        <f>C19+D19+H19+J19+K19+L19+I19</f>
        <v>0</v>
      </c>
      <c r="AD19" s="26">
        <f>O19+P19+U19+V19+W19+X19+Y19+Z19+T19+Q19+R19</f>
        <v>0</v>
      </c>
      <c r="AE19" s="26">
        <f t="shared" si="0"/>
        <v>0</v>
      </c>
    </row>
    <row r="20" spans="1:31" s="31" customFormat="1" x14ac:dyDescent="0.25">
      <c r="A20" s="40"/>
      <c r="B20" s="40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C20" s="26"/>
      <c r="AD20" s="26"/>
      <c r="AE20" s="26"/>
    </row>
    <row r="21" spans="1:31" s="31" customFormat="1" x14ac:dyDescent="0.25">
      <c r="A21" s="55" t="s">
        <v>14</v>
      </c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C21" s="26">
        <f>C21+D21+H21+J21+K21+L21+I21</f>
        <v>0</v>
      </c>
      <c r="AD21" s="26">
        <f>O21+P21+U21+V21+W21+X21+Y21+Z21+T21+Q21+R21</f>
        <v>0</v>
      </c>
      <c r="AE21" s="26">
        <f t="shared" ref="AE21" si="1">AC21-AD21</f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14"/>
  <sheetViews>
    <sheetView zoomScale="75" zoomScaleNormal="75" workbookViewId="0">
      <selection activeCell="B18" sqref="B18"/>
    </sheetView>
  </sheetViews>
  <sheetFormatPr defaultColWidth="8.875" defaultRowHeight="15.75" x14ac:dyDescent="0.25"/>
  <cols>
    <col min="1" max="1" width="55.375" customWidth="1"/>
    <col min="2" max="2" width="54.125" customWidth="1"/>
    <col min="3" max="3" width="16.125" bestFit="1" customWidth="1"/>
    <col min="4" max="4" width="15.625" bestFit="1" customWidth="1"/>
    <col min="5" max="5" width="14.5" bestFit="1" customWidth="1"/>
    <col min="6" max="6" width="25.125" bestFit="1" customWidth="1"/>
    <col min="7" max="7" width="23.125" bestFit="1" customWidth="1"/>
    <col min="8" max="8" width="20.5" bestFit="1" customWidth="1"/>
    <col min="9" max="9" width="14" bestFit="1" customWidth="1"/>
    <col min="10" max="10" width="19.5" customWidth="1"/>
    <col min="11" max="11" width="25.875" bestFit="1" customWidth="1"/>
    <col min="12" max="12" width="39.875" bestFit="1" customWidth="1"/>
    <col min="13" max="13" width="12" bestFit="1" customWidth="1"/>
    <col min="14" max="14" width="48.5" bestFit="1" customWidth="1"/>
    <col min="15" max="15" width="20.5" bestFit="1" customWidth="1"/>
    <col min="16" max="16" width="13.125" bestFit="1" customWidth="1"/>
    <col min="17" max="17" width="22.875" bestFit="1" customWidth="1"/>
    <col min="18" max="18" width="22.125" bestFit="1" customWidth="1"/>
    <col min="19" max="19" width="19.125" bestFit="1" customWidth="1"/>
  </cols>
  <sheetData>
    <row r="1" spans="1:56" x14ac:dyDescent="0.25">
      <c r="A1" s="1" t="s">
        <v>49</v>
      </c>
      <c r="B1" s="36" t="s">
        <v>82</v>
      </c>
      <c r="C1" s="36" t="s">
        <v>28</v>
      </c>
      <c r="D1" s="36" t="s">
        <v>29</v>
      </c>
      <c r="E1" s="36" t="s">
        <v>30</v>
      </c>
    </row>
    <row r="2" spans="1:56" x14ac:dyDescent="0.25">
      <c r="A2" s="11"/>
      <c r="B2" s="35"/>
      <c r="C2" s="35"/>
      <c r="D2" s="35"/>
      <c r="E2" s="35"/>
    </row>
    <row r="3" spans="1:56" x14ac:dyDescent="0.25">
      <c r="A3" s="58"/>
      <c r="B3" s="59"/>
      <c r="C3" s="59"/>
      <c r="D3" s="59"/>
      <c r="E3" s="59"/>
    </row>
    <row r="4" spans="1:56" s="33" customFormat="1" x14ac:dyDescent="0.25">
      <c r="A4" s="20"/>
      <c r="B4" s="32"/>
      <c r="C4" s="32"/>
      <c r="D4" s="32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</row>
    <row r="5" spans="1:56" s="29" customFormat="1" x14ac:dyDescent="0.25">
      <c r="A5" s="20"/>
      <c r="B5" s="32"/>
      <c r="C5" s="32"/>
      <c r="D5" s="32"/>
      <c r="E5" s="32"/>
    </row>
    <row r="6" spans="1:56" s="33" customFormat="1" x14ac:dyDescent="0.25">
      <c r="A6" s="20"/>
      <c r="B6" s="32"/>
      <c r="C6" s="32"/>
      <c r="D6" s="32"/>
      <c r="E6" s="23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</row>
    <row r="7" spans="1:56" s="29" customFormat="1" x14ac:dyDescent="0.25">
      <c r="A7" s="20"/>
      <c r="B7" s="23"/>
      <c r="C7" s="23"/>
      <c r="D7" s="23"/>
      <c r="E7" s="32"/>
    </row>
    <row r="8" spans="1:56" s="33" customFormat="1" x14ac:dyDescent="0.25">
      <c r="A8" s="20"/>
      <c r="B8" s="32"/>
      <c r="C8" s="32"/>
      <c r="D8" s="32"/>
      <c r="E8" s="23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</row>
    <row r="9" spans="1:56" s="29" customFormat="1" x14ac:dyDescent="0.25">
      <c r="A9" s="20"/>
      <c r="B9" s="23"/>
      <c r="C9" s="23"/>
      <c r="D9" s="23"/>
      <c r="E9" s="32"/>
    </row>
    <row r="10" spans="1:56" s="33" customFormat="1" x14ac:dyDescent="0.25">
      <c r="A10" s="20"/>
      <c r="B10" s="32"/>
      <c r="C10" s="32"/>
      <c r="D10" s="32"/>
      <c r="E10" s="23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</row>
    <row r="11" spans="1:56" s="29" customFormat="1" x14ac:dyDescent="0.25">
      <c r="A11" s="20"/>
      <c r="B11" s="23"/>
      <c r="C11" s="23"/>
      <c r="D11" s="23"/>
      <c r="E11" s="34"/>
    </row>
    <row r="12" spans="1:56" s="33" customFormat="1" x14ac:dyDescent="0.25">
      <c r="A12" s="20"/>
      <c r="B12" s="34"/>
      <c r="C12" s="34"/>
      <c r="D12" s="34"/>
      <c r="E12" s="23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</row>
    <row r="13" spans="1:56" s="29" customFormat="1" x14ac:dyDescent="0.25">
      <c r="A13" s="20"/>
      <c r="B13" s="23"/>
      <c r="C13" s="23"/>
      <c r="D13" s="23"/>
      <c r="E13" s="32"/>
    </row>
    <row r="14" spans="1:56" s="33" customFormat="1" x14ac:dyDescent="0.25">
      <c r="A14" s="20"/>
      <c r="B14" s="32"/>
      <c r="C14" s="32"/>
      <c r="D14" s="32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9"/>
  <sheetViews>
    <sheetView zoomScale="56" zoomScaleNormal="56" workbookViewId="0">
      <selection activeCell="K22" sqref="K22"/>
    </sheetView>
  </sheetViews>
  <sheetFormatPr defaultRowHeight="15.75" x14ac:dyDescent="0.25"/>
  <cols>
    <col min="2" max="2" width="14" style="5" customWidth="1"/>
    <col min="3" max="3" width="15" customWidth="1"/>
    <col min="4" max="4" width="12" customWidth="1"/>
    <col min="5" max="5" width="9.125" customWidth="1"/>
    <col min="6" max="6" width="11.375" customWidth="1"/>
    <col min="7" max="7" width="12.125" customWidth="1"/>
    <col min="8" max="8" width="14.125" customWidth="1"/>
    <col min="9" max="11" width="18" customWidth="1"/>
    <col min="12" max="12" width="13.625" customWidth="1"/>
    <col min="13" max="13" width="10.625" customWidth="1"/>
    <col min="14" max="14" width="12.625" customWidth="1"/>
    <col min="15" max="16" width="15.75" customWidth="1"/>
    <col min="18" max="18" width="9.75" customWidth="1"/>
    <col min="19" max="19" width="10.625" customWidth="1"/>
    <col min="20" max="20" width="11.625" customWidth="1"/>
  </cols>
  <sheetData>
    <row r="1" spans="1:20" x14ac:dyDescent="0.25">
      <c r="I1" s="70" t="s">
        <v>60</v>
      </c>
    </row>
    <row r="2" spans="1:20" s="5" customFormat="1" ht="84" customHeight="1" x14ac:dyDescent="0.25">
      <c r="A2" s="68" t="s">
        <v>51</v>
      </c>
      <c r="B2" s="19" t="s">
        <v>0</v>
      </c>
      <c r="C2" s="73" t="s">
        <v>83</v>
      </c>
      <c r="D2" s="19" t="s">
        <v>35</v>
      </c>
      <c r="E2" s="19" t="s">
        <v>43</v>
      </c>
      <c r="F2" s="19" t="s">
        <v>36</v>
      </c>
      <c r="G2" s="19" t="s">
        <v>37</v>
      </c>
      <c r="H2" s="19" t="s">
        <v>38</v>
      </c>
      <c r="I2" s="72" t="s">
        <v>72</v>
      </c>
      <c r="J2" s="71" t="s">
        <v>73</v>
      </c>
      <c r="K2" s="71" t="s">
        <v>74</v>
      </c>
      <c r="L2" s="19" t="s">
        <v>39</v>
      </c>
      <c r="M2" s="19" t="s">
        <v>40</v>
      </c>
      <c r="N2" s="19" t="s">
        <v>41</v>
      </c>
      <c r="O2" s="19" t="s">
        <v>42</v>
      </c>
      <c r="P2" s="73" t="s">
        <v>84</v>
      </c>
      <c r="Q2" s="4"/>
      <c r="R2" s="64" t="s">
        <v>52</v>
      </c>
      <c r="S2" s="64" t="s">
        <v>53</v>
      </c>
      <c r="T2" s="64" t="s">
        <v>54</v>
      </c>
    </row>
    <row r="3" spans="1:20" x14ac:dyDescent="0.25">
      <c r="A3" s="12"/>
      <c r="B3" s="13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"/>
      <c r="R3" s="26">
        <f>+C3+F3+H3</f>
        <v>0</v>
      </c>
      <c r="S3" s="26">
        <f>I3+L3+M3+N3+O3+J3+K3</f>
        <v>0</v>
      </c>
      <c r="T3" s="26">
        <f t="shared" ref="T3:T4" si="0">R3-S3</f>
        <v>0</v>
      </c>
    </row>
    <row r="4" spans="1:20" s="29" customFormat="1" x14ac:dyDescent="0.25">
      <c r="A4" s="14"/>
      <c r="B4" s="60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8"/>
      <c r="R4" s="26">
        <f>+C4+F4+H4</f>
        <v>0</v>
      </c>
      <c r="S4" s="26">
        <f>I4+L4+M4+N4+O4+J4+K4</f>
        <v>0</v>
      </c>
      <c r="T4" s="26">
        <f t="shared" si="0"/>
        <v>0</v>
      </c>
    </row>
    <row r="5" spans="1:20" s="29" customFormat="1" x14ac:dyDescent="0.25">
      <c r="A5" s="21"/>
      <c r="B5" s="27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20" s="29" customFormat="1" x14ac:dyDescent="0.25">
      <c r="A6" s="21"/>
      <c r="B6" s="27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20" s="29" customFormat="1" x14ac:dyDescent="0.25">
      <c r="A7" s="21"/>
      <c r="B7" s="27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20" s="29" customFormat="1" x14ac:dyDescent="0.25">
      <c r="A8" s="21"/>
      <c r="B8" s="27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20" s="29" customFormat="1" x14ac:dyDescent="0.25">
      <c r="B9" s="3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"/>
  <sheetViews>
    <sheetView tabSelected="1" zoomScale="53" zoomScaleNormal="53" workbookViewId="0">
      <selection activeCell="T34" sqref="T34"/>
    </sheetView>
  </sheetViews>
  <sheetFormatPr defaultRowHeight="15.75" x14ac:dyDescent="0.25"/>
  <cols>
    <col min="1" max="1" width="12.25" customWidth="1"/>
    <col min="2" max="2" width="12.875" customWidth="1"/>
    <col min="3" max="3" width="11.875" customWidth="1"/>
    <col min="4" max="4" width="13.875" customWidth="1"/>
    <col min="5" max="5" width="11.625" customWidth="1"/>
    <col min="6" max="6" width="13.875" customWidth="1"/>
    <col min="7" max="7" width="14.125" customWidth="1"/>
    <col min="8" max="8" width="11.625" customWidth="1"/>
    <col min="9" max="11" width="14.875" customWidth="1"/>
    <col min="12" max="12" width="11.25" customWidth="1"/>
    <col min="13" max="13" width="9.875" customWidth="1"/>
    <col min="14" max="14" width="10.125" customWidth="1"/>
    <col min="15" max="15" width="10.75" customWidth="1"/>
    <col min="16" max="16" width="10.5" customWidth="1"/>
    <col min="18" max="18" width="12.875" customWidth="1"/>
    <col min="19" max="19" width="14.375" customWidth="1"/>
    <col min="20" max="20" width="13.125" customWidth="1"/>
  </cols>
  <sheetData>
    <row r="1" spans="1:20" x14ac:dyDescent="0.25">
      <c r="I1" s="70" t="s">
        <v>60</v>
      </c>
      <c r="J1" s="8"/>
      <c r="K1" s="8"/>
      <c r="L1" s="8"/>
      <c r="M1" s="70"/>
    </row>
    <row r="2" spans="1:20" s="5" customFormat="1" ht="94.5" customHeight="1" x14ac:dyDescent="0.25">
      <c r="A2" s="36" t="s">
        <v>50</v>
      </c>
      <c r="B2" s="6" t="s">
        <v>0</v>
      </c>
      <c r="C2" s="67" t="s">
        <v>83</v>
      </c>
      <c r="D2" s="6" t="s">
        <v>35</v>
      </c>
      <c r="E2" s="6" t="s">
        <v>33</v>
      </c>
      <c r="F2" s="6" t="s">
        <v>36</v>
      </c>
      <c r="G2" s="6" t="s">
        <v>37</v>
      </c>
      <c r="H2" s="6" t="s">
        <v>38</v>
      </c>
      <c r="I2" s="72" t="s">
        <v>72</v>
      </c>
      <c r="J2" s="71" t="s">
        <v>73</v>
      </c>
      <c r="K2" s="71" t="s">
        <v>74</v>
      </c>
      <c r="L2" s="6" t="s">
        <v>39</v>
      </c>
      <c r="M2" s="6" t="s">
        <v>40</v>
      </c>
      <c r="N2" s="6" t="s">
        <v>41</v>
      </c>
      <c r="O2" s="6" t="s">
        <v>42</v>
      </c>
      <c r="P2" s="67" t="s">
        <v>84</v>
      </c>
      <c r="Q2" s="7"/>
      <c r="R2" s="64" t="s">
        <v>52</v>
      </c>
      <c r="S2" s="64" t="s">
        <v>53</v>
      </c>
      <c r="T2" s="64" t="s">
        <v>54</v>
      </c>
    </row>
    <row r="3" spans="1:20" x14ac:dyDescent="0.25">
      <c r="A3" s="11"/>
      <c r="B3" s="1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3"/>
      <c r="R3" s="26">
        <f>+C3+F3+H3</f>
        <v>0</v>
      </c>
      <c r="S3" s="26">
        <f>I3+L3+M3+N3+O3+J3+K3</f>
        <v>0</v>
      </c>
      <c r="T3" s="26">
        <f t="shared" ref="T3:T4" si="0">R3-S3</f>
        <v>0</v>
      </c>
    </row>
    <row r="4" spans="1:20" x14ac:dyDescent="0.25">
      <c r="A4" s="10"/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3"/>
      <c r="R4" s="26">
        <f>+C4+F4+H4</f>
        <v>0</v>
      </c>
      <c r="S4" s="26">
        <f>I4+L4+M4+N4+O4+J4+K4</f>
        <v>0</v>
      </c>
      <c r="T4" s="26">
        <f t="shared" si="0"/>
        <v>0</v>
      </c>
    </row>
    <row r="5" spans="1:20" x14ac:dyDescent="0.25">
      <c r="R5" s="26"/>
      <c r="S5" s="26"/>
      <c r="T5" s="26"/>
    </row>
    <row r="6" spans="1:20" x14ac:dyDescent="0.25">
      <c r="R6" s="26"/>
      <c r="S6" s="26"/>
      <c r="T6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Knogle</vt:lpstr>
      <vt:lpstr>Stamceller</vt:lpstr>
      <vt:lpstr>Diverse</vt:lpstr>
      <vt:lpstr>Testning</vt:lpstr>
      <vt:lpstr>SÆD deponenter</vt:lpstr>
      <vt:lpstr>SÆD donorer</vt:lpstr>
    </vt:vector>
  </TitlesOfParts>
  <Company>Ørestad Gymnasium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E. Cox</dc:creator>
  <cp:lastModifiedBy>Josephine G Lemmen</cp:lastModifiedBy>
  <dcterms:created xsi:type="dcterms:W3CDTF">2019-01-07T15:18:11Z</dcterms:created>
  <dcterms:modified xsi:type="dcterms:W3CDTF">2025-08-11T09:29:51Z</dcterms:modified>
</cp:coreProperties>
</file>